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927C4E21-C6FE-4C4C-9F74-6604D38030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O14" i="1"/>
  <c r="O18" i="1" s="1"/>
  <c r="O21" i="1" s="1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H18" i="1" s="1"/>
  <c r="H21" i="1" s="1"/>
  <c r="G14" i="1"/>
  <c r="G18" i="1" s="1"/>
  <c r="G21" i="1" s="1"/>
  <c r="F14" i="1"/>
  <c r="E14" i="1"/>
  <c r="E18" i="1" s="1"/>
  <c r="I18" i="1" l="1"/>
  <c r="M18" i="1" s="1"/>
  <c r="N14" i="1"/>
  <c r="N18" i="1" s="1"/>
  <c r="F18" i="1"/>
  <c r="F21" i="1" s="1"/>
  <c r="K21" i="1" s="1"/>
  <c r="D15" i="1"/>
  <c r="I21" i="1"/>
  <c r="L18" i="1"/>
  <c r="L21" i="1"/>
  <c r="M21" i="1" l="1"/>
  <c r="N21" i="1"/>
  <c r="K18" i="1"/>
</calcChain>
</file>

<file path=xl/sharedStrings.xml><?xml version="1.0" encoding="utf-8"?>
<sst xmlns="http://schemas.openxmlformats.org/spreadsheetml/2006/main" count="97" uniqueCount="64">
  <si>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</si>
  <si>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</si>
  <si>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</si>
  <si>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</si>
  <si>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</si>
  <si>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</si>
  <si>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</si>
  <si>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</si>
  <si>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</si>
  <si>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</si>
  <si>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</si>
  <si>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</si>
  <si>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</si>
  <si>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</si>
  <si>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</si>
  <si>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</si>
  <si>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</si>
  <si>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</si>
  <si>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</si>
  <si>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</si>
  <si>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</si>
  <si>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</si>
  <si>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</si>
  <si>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</si>
  <si>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</si>
  <si>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</si>
  <si>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</si>
  <si>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</si>
  <si>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</si>
  <si>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</si>
  <si>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</si>
  <si>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</si>
  <si>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</si>
  <si>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</si>
  <si>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</si>
  <si>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</si>
  <si>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</si>
  <si>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</si>
  <si>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</si>
  <si>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</si>
  <si>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 xml:space="preserve">Lyöty </t>
  </si>
  <si>
    <t xml:space="preserve">Tuotu </t>
  </si>
  <si>
    <t>Espoo</t>
  </si>
  <si>
    <t>Espoo = Espoon Pesis  (1996)</t>
  </si>
  <si>
    <t>Piitu Saarinen</t>
  </si>
  <si>
    <t>Tahko = Hyvinkään Tahko  (1915)</t>
  </si>
  <si>
    <t>Puhti = Kuusankosken Puhti  (1910),  kasvattajaseura</t>
  </si>
  <si>
    <t>Puhti</t>
  </si>
  <si>
    <t>24.06. 2020  Tahko - Pesä Ysit  1-0  (8-8, 12-0)</t>
  </si>
  <si>
    <t>18 v 11 kk 12 pv</t>
  </si>
  <si>
    <t>5.</t>
  </si>
  <si>
    <t>12.07.2001   Valkeala</t>
  </si>
  <si>
    <t>HP</t>
  </si>
  <si>
    <t>1.</t>
  </si>
  <si>
    <t>HP = Haminan Palloilijat  (1928)</t>
  </si>
  <si>
    <t>HP  2</t>
  </si>
  <si>
    <t>9.</t>
  </si>
  <si>
    <t>ENSIMMÄISET RUNKOSARJASSA</t>
  </si>
  <si>
    <t>2.</t>
  </si>
  <si>
    <t>3.</t>
  </si>
  <si>
    <t>4.</t>
  </si>
  <si>
    <t>Tahko  2</t>
  </si>
  <si>
    <t>7.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</si>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</sst>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97" zoomScaleNormal="97" workbookViewId="0">
      <selection activeCell="E21" sqref="E21:I21"/>
    </sheetView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0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4" customWidth="1"/>
    <col min="28" max="28" width="5.7109375" style="59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x14ac:dyDescent="0.25">
      <c r="A1" s="1"/>
      <c r="B1" s="2" t="s">
        <v>44</v>
      </c>
      <c r="C1" s="2"/>
      <c r="D1" s="3"/>
      <c r="E1" s="4" t="s">
        <v>51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2016</v>
      </c>
      <c r="C4" s="60" t="s">
        <v>59</v>
      </c>
      <c r="D4" s="61" t="s">
        <v>61</v>
      </c>
      <c r="E4" s="60"/>
      <c r="F4" s="63" t="s">
        <v>37</v>
      </c>
      <c r="G4" s="60"/>
      <c r="H4" s="60"/>
      <c r="I4" s="60"/>
      <c r="J4" s="60"/>
      <c r="K4" s="60"/>
      <c r="L4" s="60"/>
      <c r="M4" s="60"/>
      <c r="N4" s="62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0">
        <v>2017</v>
      </c>
      <c r="C5" s="60" t="s">
        <v>60</v>
      </c>
      <c r="D5" s="61" t="s">
        <v>61</v>
      </c>
      <c r="E5" s="60"/>
      <c r="F5" s="63" t="s">
        <v>37</v>
      </c>
      <c r="G5" s="60"/>
      <c r="H5" s="60"/>
      <c r="I5" s="60"/>
      <c r="J5" s="60"/>
      <c r="K5" s="60"/>
      <c r="L5" s="60"/>
      <c r="M5" s="60"/>
      <c r="N5" s="62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60">
        <v>2018</v>
      </c>
      <c r="C6" s="60" t="s">
        <v>59</v>
      </c>
      <c r="D6" s="61" t="s">
        <v>47</v>
      </c>
      <c r="E6" s="60"/>
      <c r="F6" s="63" t="s">
        <v>37</v>
      </c>
      <c r="G6" s="60"/>
      <c r="H6" s="60"/>
      <c r="I6" s="60"/>
      <c r="J6" s="60"/>
      <c r="K6" s="60"/>
      <c r="L6" s="60"/>
      <c r="M6" s="60"/>
      <c r="N6" s="62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4">
        <v>2019</v>
      </c>
      <c r="C7" s="64" t="s">
        <v>62</v>
      </c>
      <c r="D7" s="65" t="s">
        <v>42</v>
      </c>
      <c r="E7" s="64"/>
      <c r="F7" s="65" t="s">
        <v>39</v>
      </c>
      <c r="G7" s="67"/>
      <c r="H7" s="66"/>
      <c r="I7" s="64"/>
      <c r="J7" s="64"/>
      <c r="K7" s="64"/>
      <c r="L7" s="64"/>
      <c r="M7" s="64"/>
      <c r="N7" s="64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4">
        <v>2020</v>
      </c>
      <c r="C8" s="64" t="s">
        <v>63</v>
      </c>
      <c r="D8" s="65" t="s">
        <v>42</v>
      </c>
      <c r="E8" s="64"/>
      <c r="F8" s="65" t="s">
        <v>39</v>
      </c>
      <c r="G8" s="67"/>
      <c r="H8" s="66"/>
      <c r="I8" s="64"/>
      <c r="J8" s="64"/>
      <c r="K8" s="64"/>
      <c r="L8" s="64"/>
      <c r="M8" s="64"/>
      <c r="N8" s="64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2020</v>
      </c>
      <c r="C9" s="25" t="s">
        <v>50</v>
      </c>
      <c r="D9" s="26" t="s">
        <v>38</v>
      </c>
      <c r="E9" s="25">
        <v>2</v>
      </c>
      <c r="F9" s="25">
        <v>0</v>
      </c>
      <c r="G9" s="25">
        <v>1</v>
      </c>
      <c r="H9" s="25">
        <v>0</v>
      </c>
      <c r="I9" s="25">
        <v>2</v>
      </c>
      <c r="J9" s="25">
        <v>0</v>
      </c>
      <c r="K9" s="25">
        <v>0</v>
      </c>
      <c r="L9" s="25">
        <v>1</v>
      </c>
      <c r="M9" s="25">
        <v>1</v>
      </c>
      <c r="N9" s="27">
        <v>0.33300000000000002</v>
      </c>
      <c r="O9" s="23">
        <v>6</v>
      </c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0">
        <v>2021</v>
      </c>
      <c r="C10" s="60" t="s">
        <v>62</v>
      </c>
      <c r="D10" s="61" t="s">
        <v>55</v>
      </c>
      <c r="E10" s="60"/>
      <c r="F10" s="63" t="s">
        <v>37</v>
      </c>
      <c r="G10" s="60"/>
      <c r="H10" s="60"/>
      <c r="I10" s="60"/>
      <c r="J10" s="60"/>
      <c r="K10" s="60"/>
      <c r="L10" s="60"/>
      <c r="M10" s="60"/>
      <c r="N10" s="62"/>
      <c r="O10" s="23"/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4">
        <v>2022</v>
      </c>
      <c r="C11" s="64" t="s">
        <v>53</v>
      </c>
      <c r="D11" s="65" t="s">
        <v>52</v>
      </c>
      <c r="E11" s="64"/>
      <c r="F11" s="65" t="s">
        <v>39</v>
      </c>
      <c r="G11" s="67"/>
      <c r="H11" s="66"/>
      <c r="I11" s="64"/>
      <c r="J11" s="64"/>
      <c r="K11" s="64"/>
      <c r="L11" s="64"/>
      <c r="M11" s="64"/>
      <c r="N11" s="64"/>
      <c r="O11" s="23"/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0">
        <v>2023</v>
      </c>
      <c r="C12" s="60" t="s">
        <v>58</v>
      </c>
      <c r="D12" s="61" t="s">
        <v>55</v>
      </c>
      <c r="E12" s="60"/>
      <c r="F12" s="63" t="s">
        <v>37</v>
      </c>
      <c r="G12" s="60"/>
      <c r="H12" s="60"/>
      <c r="I12" s="60"/>
      <c r="J12" s="60"/>
      <c r="K12" s="60"/>
      <c r="L12" s="60"/>
      <c r="M12" s="60"/>
      <c r="N12" s="62"/>
      <c r="O12" s="23"/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5">
      <c r="A13" s="1"/>
      <c r="B13" s="25">
        <v>2023</v>
      </c>
      <c r="C13" s="25" t="s">
        <v>56</v>
      </c>
      <c r="D13" s="26" t="s">
        <v>52</v>
      </c>
      <c r="E13" s="25">
        <v>3</v>
      </c>
      <c r="F13" s="25">
        <v>0</v>
      </c>
      <c r="G13" s="25">
        <v>1</v>
      </c>
      <c r="H13" s="25">
        <v>0</v>
      </c>
      <c r="I13" s="25">
        <v>3</v>
      </c>
      <c r="J13" s="25">
        <v>0</v>
      </c>
      <c r="K13" s="25">
        <v>1</v>
      </c>
      <c r="L13" s="25">
        <v>1</v>
      </c>
      <c r="M13" s="25">
        <v>1</v>
      </c>
      <c r="N13" s="86">
        <v>0.3</v>
      </c>
      <c r="O13" s="87">
        <v>10</v>
      </c>
      <c r="P13" s="25"/>
      <c r="Q13" s="25"/>
      <c r="R13" s="25"/>
      <c r="S13" s="25"/>
      <c r="T13" s="25"/>
      <c r="U13" s="28"/>
      <c r="V13" s="28"/>
      <c r="W13" s="28"/>
      <c r="X13" s="28"/>
      <c r="Y13" s="28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SUM(E4:E13)</f>
        <v>5</v>
      </c>
      <c r="F14" s="17">
        <f t="shared" si="0"/>
        <v>0</v>
      </c>
      <c r="G14" s="17">
        <f t="shared" si="0"/>
        <v>2</v>
      </c>
      <c r="H14" s="17">
        <f t="shared" si="0"/>
        <v>0</v>
      </c>
      <c r="I14" s="17">
        <f t="shared" si="0"/>
        <v>5</v>
      </c>
      <c r="J14" s="17">
        <f t="shared" si="0"/>
        <v>0</v>
      </c>
      <c r="K14" s="17">
        <f t="shared" si="0"/>
        <v>1</v>
      </c>
      <c r="L14" s="17">
        <f t="shared" si="0"/>
        <v>2</v>
      </c>
      <c r="M14" s="17">
        <f t="shared" si="0"/>
        <v>2</v>
      </c>
      <c r="N14" s="29">
        <f>PRODUCT(I14/O14)</f>
        <v>0.3125</v>
      </c>
      <c r="O14" s="30">
        <f t="shared" ref="O14:AE14" si="1">SUM(O4:O13)</f>
        <v>16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0</v>
      </c>
      <c r="V14" s="17">
        <f t="shared" si="1"/>
        <v>0</v>
      </c>
      <c r="W14" s="17">
        <f t="shared" si="1"/>
        <v>0</v>
      </c>
      <c r="X14" s="17">
        <f t="shared" si="1"/>
        <v>0</v>
      </c>
      <c r="Y14" s="17">
        <f t="shared" si="1"/>
        <v>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6" t="s">
        <v>2</v>
      </c>
      <c r="C15" s="31"/>
      <c r="D15" s="32">
        <f>SUM(F14:H14)+((I14-F14-G14)/3)+(E14/3)+(Z14*25)+(AA14*25)+(AB14*10)+(AC14*25)+(AD14*20)+(AE14*15)</f>
        <v>4.666666666666667</v>
      </c>
      <c r="E15" s="1"/>
      <c r="F15" s="1"/>
      <c r="G15" s="1"/>
      <c r="H15" s="1"/>
      <c r="I15" s="1"/>
      <c r="J15" s="1"/>
      <c r="K15" s="1"/>
      <c r="L15" s="1"/>
      <c r="M15" s="1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34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3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21" t="s">
        <v>16</v>
      </c>
      <c r="C17" s="36"/>
      <c r="D17" s="36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29" t="s">
        <v>34</v>
      </c>
      <c r="O17" s="23"/>
      <c r="P17" s="37" t="s">
        <v>57</v>
      </c>
      <c r="Q17" s="11"/>
      <c r="R17" s="11"/>
      <c r="S17" s="11"/>
      <c r="T17" s="38"/>
      <c r="U17" s="38"/>
      <c r="V17" s="38"/>
      <c r="W17" s="38"/>
      <c r="X17" s="38"/>
      <c r="Y17" s="11"/>
      <c r="Z17" s="11"/>
      <c r="AA17" s="11"/>
      <c r="AB17" s="10"/>
      <c r="AC17" s="11"/>
      <c r="AD17" s="11"/>
      <c r="AE17" s="39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37" t="s">
        <v>17</v>
      </c>
      <c r="C18" s="11"/>
      <c r="D18" s="39"/>
      <c r="E18" s="25">
        <f>PRODUCT(E14)</f>
        <v>5</v>
      </c>
      <c r="F18" s="25">
        <f>PRODUCT(F14)</f>
        <v>0</v>
      </c>
      <c r="G18" s="25">
        <f>PRODUCT(G14)</f>
        <v>2</v>
      </c>
      <c r="H18" s="25">
        <f>PRODUCT(H14)</f>
        <v>0</v>
      </c>
      <c r="I18" s="25">
        <f>PRODUCT(I14)</f>
        <v>5</v>
      </c>
      <c r="J18" s="1"/>
      <c r="K18" s="40">
        <f>PRODUCT((F18+G18)/E18)</f>
        <v>0.4</v>
      </c>
      <c r="L18" s="40">
        <f>PRODUCT(H18/E18)</f>
        <v>0</v>
      </c>
      <c r="M18" s="40">
        <f>PRODUCT(I18/E18)</f>
        <v>1</v>
      </c>
      <c r="N18" s="27">
        <f>PRODUCT(N14)</f>
        <v>0.3125</v>
      </c>
      <c r="O18" s="23">
        <f>PRODUCT(O14)</f>
        <v>16</v>
      </c>
      <c r="P18" s="68" t="s">
        <v>32</v>
      </c>
      <c r="Q18" s="69"/>
      <c r="R18" s="70" t="s">
        <v>48</v>
      </c>
      <c r="S18" s="70"/>
      <c r="T18" s="70"/>
      <c r="U18" s="70"/>
      <c r="V18" s="70"/>
      <c r="W18" s="70"/>
      <c r="X18" s="70"/>
      <c r="Y18" s="70"/>
      <c r="Z18" s="70"/>
      <c r="AA18" s="71" t="s">
        <v>35</v>
      </c>
      <c r="AB18" s="71"/>
      <c r="AC18" s="72" t="s">
        <v>49</v>
      </c>
      <c r="AD18" s="71"/>
      <c r="AE18" s="73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1" t="s">
        <v>18</v>
      </c>
      <c r="C19" s="42"/>
      <c r="D19" s="43"/>
      <c r="E19" s="25"/>
      <c r="F19" s="25"/>
      <c r="G19" s="25"/>
      <c r="H19" s="25"/>
      <c r="I19" s="25"/>
      <c r="J19" s="1"/>
      <c r="K19" s="40"/>
      <c r="L19" s="40"/>
      <c r="M19" s="40"/>
      <c r="N19" s="27"/>
      <c r="O19" s="44">
        <v>0</v>
      </c>
      <c r="P19" s="74" t="s">
        <v>40</v>
      </c>
      <c r="Q19" s="75"/>
      <c r="R19" s="76" t="s">
        <v>48</v>
      </c>
      <c r="S19" s="76"/>
      <c r="T19" s="76"/>
      <c r="U19" s="76"/>
      <c r="V19" s="76"/>
      <c r="W19" s="76"/>
      <c r="X19" s="76"/>
      <c r="Y19" s="76"/>
      <c r="Z19" s="76"/>
      <c r="AA19" s="77" t="s">
        <v>35</v>
      </c>
      <c r="AB19" s="77"/>
      <c r="AC19" s="78" t="s">
        <v>49</v>
      </c>
      <c r="AD19" s="77"/>
      <c r="AE19" s="79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5" t="s">
        <v>19</v>
      </c>
      <c r="C20" s="46"/>
      <c r="D20" s="47"/>
      <c r="E20" s="28"/>
      <c r="F20" s="28"/>
      <c r="G20" s="28"/>
      <c r="H20" s="28"/>
      <c r="I20" s="28"/>
      <c r="J20" s="1"/>
      <c r="K20" s="48"/>
      <c r="L20" s="48"/>
      <c r="M20" s="48"/>
      <c r="N20" s="49"/>
      <c r="O20" s="23">
        <v>0</v>
      </c>
      <c r="P20" s="74" t="s">
        <v>41</v>
      </c>
      <c r="Q20" s="75"/>
      <c r="R20" s="76"/>
      <c r="S20" s="76"/>
      <c r="T20" s="76"/>
      <c r="U20" s="76"/>
      <c r="V20" s="76"/>
      <c r="W20" s="76"/>
      <c r="X20" s="76"/>
      <c r="Y20" s="76"/>
      <c r="Z20" s="76"/>
      <c r="AA20" s="77"/>
      <c r="AB20" s="77"/>
      <c r="AC20" s="78"/>
      <c r="AD20" s="77"/>
      <c r="AE20" s="79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50" t="s">
        <v>20</v>
      </c>
      <c r="C21" s="51"/>
      <c r="D21" s="52"/>
      <c r="E21" s="17">
        <f>SUM(E18:E20)</f>
        <v>5</v>
      </c>
      <c r="F21" s="17">
        <f>SUM(F18:F20)</f>
        <v>0</v>
      </c>
      <c r="G21" s="17">
        <f>SUM(G18:G20)</f>
        <v>2</v>
      </c>
      <c r="H21" s="17">
        <f>SUM(H18:H20)</f>
        <v>0</v>
      </c>
      <c r="I21" s="17">
        <f>SUM(I18:I20)</f>
        <v>5</v>
      </c>
      <c r="J21" s="1"/>
      <c r="K21" s="53">
        <f>PRODUCT((F21+G21)/E21)</f>
        <v>0.4</v>
      </c>
      <c r="L21" s="53">
        <f>PRODUCT(H21/E21)</f>
        <v>0</v>
      </c>
      <c r="M21" s="53">
        <f>PRODUCT(I21/E21)</f>
        <v>1</v>
      </c>
      <c r="N21" s="29">
        <f>PRODUCT(I21/O21)</f>
        <v>0.3125</v>
      </c>
      <c r="O21" s="23">
        <f>SUM(O18:O20)</f>
        <v>16</v>
      </c>
      <c r="P21" s="80" t="s">
        <v>33</v>
      </c>
      <c r="Q21" s="81"/>
      <c r="R21" s="82"/>
      <c r="S21" s="82"/>
      <c r="T21" s="82"/>
      <c r="U21" s="82"/>
      <c r="V21" s="82"/>
      <c r="W21" s="82"/>
      <c r="X21" s="82"/>
      <c r="Y21" s="82"/>
      <c r="Z21" s="82"/>
      <c r="AA21" s="83"/>
      <c r="AB21" s="83"/>
      <c r="AC21" s="85"/>
      <c r="AD21" s="83"/>
      <c r="AE21" s="84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34"/>
      <c r="C22" s="34"/>
      <c r="D22" s="34"/>
      <c r="E22" s="34"/>
      <c r="F22" s="34"/>
      <c r="G22" s="34"/>
      <c r="H22" s="34"/>
      <c r="I22" s="34"/>
      <c r="J22" s="1"/>
      <c r="K22" s="34"/>
      <c r="L22" s="34"/>
      <c r="M22" s="34"/>
      <c r="N22" s="33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 t="s">
        <v>36</v>
      </c>
      <c r="C23" s="1"/>
      <c r="D23" s="1" t="s">
        <v>46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45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43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54</v>
      </c>
      <c r="E26" s="1"/>
      <c r="F26" s="23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4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6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5"/>
      <c r="N28" s="55"/>
      <c r="O28" s="23"/>
      <c r="P28" s="1"/>
      <c r="Q28" s="1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23"/>
      <c r="Y30" s="23"/>
      <c r="Z30" s="23"/>
      <c r="AA30" s="23"/>
      <c r="AB30" s="23"/>
      <c r="AC30" s="23"/>
      <c r="AD30" s="23"/>
      <c r="AE30" s="23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23"/>
      <c r="Y31" s="23"/>
      <c r="Z31" s="23"/>
      <c r="AA31" s="23"/>
      <c r="AB31" s="23"/>
      <c r="AC31" s="23"/>
      <c r="AD31" s="23"/>
      <c r="AE31" s="23"/>
      <c r="AF31" s="22"/>
      <c r="AG31" s="7"/>
      <c r="AH31" s="7"/>
      <c r="AI31" s="7"/>
      <c r="AJ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4"/>
      <c r="W32" s="1"/>
      <c r="X32" s="23"/>
      <c r="Y32" s="23"/>
      <c r="Z32" s="23"/>
      <c r="AA32" s="23"/>
      <c r="AB32" s="23"/>
      <c r="AC32" s="23"/>
      <c r="AD32" s="23"/>
      <c r="AE32" s="23"/>
      <c r="AF32" s="7"/>
      <c r="AG32" s="7"/>
      <c r="AH32" s="7"/>
      <c r="AI32" s="7"/>
      <c r="AJ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33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23"/>
      <c r="AC34" s="1"/>
      <c r="AD34" s="1"/>
      <c r="AE34" s="1"/>
      <c r="AF34" s="7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23"/>
      <c r="AC35" s="1"/>
      <c r="AD35" s="1"/>
      <c r="AE35" s="1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</sheetData>
  <sortState xmlns:xlrd2="http://schemas.microsoft.com/office/spreadsheetml/2017/richdata2"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2024-02-25T16:49:07Z</dcterms:modified>
</cp:coreProperties>
</file>